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工事台帳" sheetId="1" state="visible" r:id="rId1"/>
  </sheets>
  <definedNames>
    <definedName name="_xlnm._FilterDatabase" localSheetId="0" hidden="1">'工事台帳'!$A$6:$K$46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&quot;件&quot;"/>
    <numFmt numFmtId="165" formatCode="0.0%"/>
    <numFmt numFmtId="166" formatCode="yyyy/m/d"/>
  </numFmts>
  <fonts count="7">
    <font>
      <name val="Calibri"/>
      <family val="2"/>
      <color theme="1"/>
      <sz val="11"/>
      <scheme val="minor"/>
    </font>
    <font>
      <b val="1"/>
      <color rgb="00FFFFFF"/>
      <sz val="15"/>
    </font>
    <font>
      <color rgb="005A6B7D"/>
      <sz val="9.5"/>
    </font>
    <font>
      <b val="1"/>
      <color rgb="005A6B7D"/>
      <sz val="9"/>
    </font>
    <font>
      <b val="1"/>
      <color rgb="000B1A2E"/>
      <sz val="13"/>
    </font>
    <font>
      <b val="1"/>
      <color rgb="00FFFFFF"/>
      <sz val="10"/>
    </font>
    <font>
      <b val="1"/>
      <color rgb="000B1A2E"/>
      <sz val="9.5"/>
    </font>
  </fonts>
  <fills count="6">
    <fill>
      <patternFill/>
    </fill>
    <fill>
      <patternFill patternType="gray125"/>
    </fill>
    <fill>
      <patternFill patternType="solid">
        <fgColor rgb="000B1A2E"/>
      </patternFill>
    </fill>
    <fill>
      <patternFill patternType="solid">
        <fgColor rgb="00E8F4FD"/>
      </patternFill>
    </fill>
    <fill>
      <patternFill patternType="solid">
        <fgColor rgb="002563EB"/>
      </patternFill>
    </fill>
    <fill>
      <patternFill patternType="solid">
        <fgColor rgb="00F6F9FD"/>
      </patternFill>
    </fill>
  </fills>
  <borders count="2">
    <border>
      <left/>
      <right/>
      <top/>
      <bottom/>
      <diagonal/>
    </border>
    <border>
      <left style="thin">
        <color rgb="00D8E2EE"/>
      </left>
      <right style="thin">
        <color rgb="00D8E2EE"/>
      </right>
      <top style="thin">
        <color rgb="00D8E2EE"/>
      </top>
      <bottom style="thin">
        <color rgb="00D8E2EE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3" fillId="3" borderId="0" applyAlignment="1" pivotButton="0" quotePrefix="0" xfId="0">
      <alignment horizontal="center"/>
    </xf>
    <xf numFmtId="0" fontId="0" fillId="3" borderId="0" pivotButton="0" quotePrefix="0" xfId="0"/>
    <xf numFmtId="164" fontId="4" fillId="3" borderId="0" applyAlignment="1" pivotButton="0" quotePrefix="0" xfId="0">
      <alignment horizontal="center"/>
    </xf>
    <xf numFmtId="3" fontId="4" fillId="3" borderId="0" applyAlignment="1" pivotButton="0" quotePrefix="0" xfId="0">
      <alignment horizontal="center"/>
    </xf>
    <xf numFmtId="165" fontId="4" fillId="3" borderId="0" applyAlignment="1" pivotButton="0" quotePrefix="0" xfId="0">
      <alignment horizontal="center"/>
    </xf>
    <xf numFmtId="0" fontId="5" fillId="4" borderId="1" applyAlignment="1" pivotButton="0" quotePrefix="0" xfId="0">
      <alignment horizontal="center" vertical="center"/>
    </xf>
    <xf numFmtId="0" fontId="6" fillId="0" borderId="0" pivotButton="0" quotePrefix="0" xfId="0"/>
    <xf numFmtId="0" fontId="0" fillId="0" borderId="1" pivotButton="0" quotePrefix="0" xfId="0"/>
    <xf numFmtId="3" fontId="0" fillId="0" borderId="1" pivotButton="0" quotePrefix="0" xfId="0"/>
    <xf numFmtId="165" fontId="0" fillId="0" borderId="1" pivotButton="0" quotePrefix="0" xfId="0"/>
    <xf numFmtId="166" fontId="0" fillId="0" borderId="1" pivotButton="0" quotePrefix="0" xfId="0"/>
    <xf numFmtId="0" fontId="0" fillId="5" borderId="1" pivotButton="0" quotePrefix="0" xfId="0"/>
    <xf numFmtId="3" fontId="0" fillId="5" borderId="1" pivotButton="0" quotePrefix="0" xfId="0"/>
    <xf numFmtId="165" fontId="0" fillId="5" borderId="1" pivotButton="0" quotePrefix="0" xfId="0"/>
    <xf numFmtId="166" fontId="0" fillId="5" borderId="1" pivotButton="0" quotePrefix="0" xfId="0"/>
  </cellXfs>
  <cellStyles count="1">
    <cellStyle name="Normal" xfId="0" builtinId="0" hidden="0"/>
  </cellStyles>
  <dxfs count="1">
    <dxf>
      <font>
        <b val="1"/>
        <color rgb="00B91C1C"/>
      </font>
      <fill>
        <patternFill patternType="solid">
          <fgColor rgb="00FD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6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9" customWidth="1" min="1" max="1"/>
    <col width="26" customWidth="1" min="2" max="2"/>
    <col width="14" customWidth="1" min="3" max="3"/>
    <col width="13" customWidth="1" min="4" max="4"/>
    <col width="13" customWidth="1" min="5" max="5"/>
    <col width="12" customWidth="1" min="6" max="6"/>
    <col width="9" customWidth="1" min="7" max="7"/>
    <col width="9" customWidth="1" min="8" max="8"/>
    <col width="12" customWidth="1" min="9" max="9"/>
    <col width="12" customWidth="1" min="10" max="10"/>
    <col width="26" customWidth="1" min="11" max="11"/>
    <col width="52" customWidth="1" min="13" max="13"/>
  </cols>
  <sheetData>
    <row r="1" ht="30" customHeight="1">
      <c r="A1" s="1" t="inlineStr">
        <is>
          <t xml:space="preserve">　工事台帳（簡易版）</t>
        </is>
      </c>
    </row>
    <row r="2" ht="18" customHeight="1">
      <c r="A2" s="2" t="inlineStr">
        <is>
          <t xml:space="preserve">　受注1件＝1行。原価計を入れると粗利・粗利率・下の集計バーまで全部自動。粗利率15%未満と入金遅延は自動で赤くなります</t>
        </is>
      </c>
    </row>
    <row r="3" ht="14" customHeight="1">
      <c r="A3" s="3" t="inlineStr">
        <is>
          <t>進行中</t>
        </is>
      </c>
      <c r="B3" s="4" t="n"/>
      <c r="C3" s="3" t="inlineStr">
        <is>
          <t>受注額合計</t>
        </is>
      </c>
      <c r="D3" s="4" t="n"/>
      <c r="E3" s="3" t="inlineStr">
        <is>
          <t>原価合計</t>
        </is>
      </c>
      <c r="F3" s="4" t="n"/>
      <c r="G3" s="3" t="inlineStr">
        <is>
          <t>粗利合計</t>
        </is>
      </c>
      <c r="H3" s="3" t="inlineStr">
        <is>
          <t>平均粗利率</t>
        </is>
      </c>
      <c r="I3" s="4" t="n"/>
      <c r="J3" s="3" t="inlineStr">
        <is>
          <t>未入金合計</t>
        </is>
      </c>
      <c r="K3" s="4" t="n"/>
    </row>
    <row r="4" ht="22" customHeight="1">
      <c r="A4" s="5">
        <f>COUNTIF(H7:H46,"受注")+COUNTIF(H7:H46,"施工中")</f>
        <v/>
      </c>
      <c r="B4" s="4" t="n"/>
      <c r="C4" s="6">
        <f>SUM(D7:D46)</f>
        <v/>
      </c>
      <c r="D4" s="4" t="n"/>
      <c r="E4" s="6">
        <f>SUM(E7:E46)</f>
        <v/>
      </c>
      <c r="F4" s="4" t="n"/>
      <c r="G4" s="6">
        <f>SUM(F7:F46)</f>
        <v/>
      </c>
      <c r="H4" s="7">
        <f>IF(SUMIF(E7:E46,"&lt;&gt;",D7:D46)=0,"",SUM(F7:F46)/SUMIF(E7:E46,"&lt;&gt;",D7:D46))</f>
        <v/>
      </c>
      <c r="I4" s="4" t="n"/>
      <c r="J4" s="6">
        <f>SUMIFS(D7:D46,I7:I46,"&lt;&gt;",J7:J46,"")</f>
        <v/>
      </c>
      <c r="K4" s="4" t="n"/>
    </row>
    <row r="6" ht="22" customHeight="1">
      <c r="A6" s="8" t="inlineStr">
        <is>
          <t>工事No</t>
        </is>
      </c>
      <c r="B6" s="8" t="inlineStr">
        <is>
          <t>工事名</t>
        </is>
      </c>
      <c r="C6" s="8" t="inlineStr">
        <is>
          <t>発注者</t>
        </is>
      </c>
      <c r="D6" s="8" t="inlineStr">
        <is>
          <t>受注額(税抜)</t>
        </is>
      </c>
      <c r="E6" s="8" t="inlineStr">
        <is>
          <t>原価計(税抜)</t>
        </is>
      </c>
      <c r="F6" s="8" t="inlineStr">
        <is>
          <t>粗利</t>
        </is>
      </c>
      <c r="G6" s="8" t="inlineStr">
        <is>
          <t>粗利率</t>
        </is>
      </c>
      <c r="H6" s="8" t="inlineStr">
        <is>
          <t>状況</t>
        </is>
      </c>
      <c r="I6" s="8" t="inlineStr">
        <is>
          <t>入金予定日</t>
        </is>
      </c>
      <c r="J6" s="8" t="inlineStr">
        <is>
          <t>入金日</t>
        </is>
      </c>
      <c r="K6" s="8" t="inlineStr">
        <is>
          <t>メモ</t>
        </is>
      </c>
      <c r="M6" s="9" t="inlineStr">
        <is>
          <t>この台帳の使い方（3ステップ）</t>
        </is>
      </c>
    </row>
    <row r="7">
      <c r="A7" s="10" t="inlineStr">
        <is>
          <t>K-001</t>
        </is>
      </c>
      <c r="B7" s="10" t="inlineStr">
        <is>
          <t>田中様邸 外壁塗装</t>
        </is>
      </c>
      <c r="C7" s="10" t="inlineStr">
        <is>
          <t>田中様</t>
        </is>
      </c>
      <c r="D7" s="11" t="n">
        <v>1800000</v>
      </c>
      <c r="E7" s="11" t="n">
        <v>1250000</v>
      </c>
      <c r="F7" s="11">
        <f>IF(OR(D7="",E7=""),"",D7-E7)</f>
        <v/>
      </c>
      <c r="G7" s="12">
        <f>IF(OR(D7="",D7=0,E7=""),"",F7/D7)</f>
        <v/>
      </c>
      <c r="H7" s="10" t="inlineStr">
        <is>
          <t>完工</t>
        </is>
      </c>
      <c r="I7" s="13" t="inlineStr">
        <is>
          <t>2026-09-30</t>
        </is>
      </c>
      <c r="J7" s="13" t="inlineStr"/>
      <c r="K7" s="10" t="inlineStr"/>
      <c r="M7" s="2" t="inlineStr">
        <is>
          <t>1. 受注が決まったら1行追加（工事No・工事名・受注額）</t>
        </is>
      </c>
    </row>
    <row r="8">
      <c r="A8" s="14" t="inlineStr">
        <is>
          <t>K-002</t>
        </is>
      </c>
      <c r="B8" s="14" t="inlineStr">
        <is>
          <t>山本ビル 3F内装改修</t>
        </is>
      </c>
      <c r="C8" s="14" t="inlineStr">
        <is>
          <t>山本商事</t>
        </is>
      </c>
      <c r="D8" s="15" t="n">
        <v>4200000</v>
      </c>
      <c r="E8" s="15" t="n">
        <v>3550000</v>
      </c>
      <c r="F8" s="15">
        <f>IF(OR(D8="",E8=""),"",D8-E8)</f>
        <v/>
      </c>
      <c r="G8" s="16">
        <f>IF(OR(D8="",D8=0,E8=""),"",F8/D8)</f>
        <v/>
      </c>
      <c r="H8" s="14" t="inlineStr">
        <is>
          <t>施工中</t>
        </is>
      </c>
      <c r="I8" s="17" t="inlineStr">
        <is>
          <t>2026-10-31</t>
        </is>
      </c>
      <c r="J8" s="17" t="inlineStr"/>
      <c r="K8" s="14" t="inlineStr">
        <is>
          <t>追加工事の見積提出済み</t>
        </is>
      </c>
      <c r="M8" s="2" t="inlineStr">
        <is>
          <t>2. 請求書・納品書が届いたら原価計に足し込む</t>
        </is>
      </c>
    </row>
    <row r="9">
      <c r="A9" s="10" t="inlineStr">
        <is>
          <t>K-003</t>
        </is>
      </c>
      <c r="B9" s="10" t="inlineStr">
        <is>
          <t>佐藤様邸 屋根補修</t>
        </is>
      </c>
      <c r="C9" s="10" t="inlineStr">
        <is>
          <t>佐藤様</t>
        </is>
      </c>
      <c r="D9" s="11" t="n">
        <v>650000</v>
      </c>
      <c r="E9" s="11" t="n">
        <v>380000</v>
      </c>
      <c r="F9" s="11">
        <f>IF(OR(D9="",E9=""),"",D9-E9)</f>
        <v/>
      </c>
      <c r="G9" s="12">
        <f>IF(OR(D9="",D9=0,E9=""),"",F9/D9)</f>
        <v/>
      </c>
      <c r="H9" s="10" t="inlineStr">
        <is>
          <t>完工</t>
        </is>
      </c>
      <c r="I9" s="13" t="inlineStr">
        <is>
          <t>2026-08-20</t>
        </is>
      </c>
      <c r="J9" s="13" t="inlineStr">
        <is>
          <t>2026-08-19</t>
        </is>
      </c>
      <c r="K9" s="10" t="inlineStr"/>
      <c r="M9" s="2" t="inlineStr">
        <is>
          <t>3. 月末に上の集計バーと赤い行だけ見る</t>
        </is>
      </c>
    </row>
    <row r="10">
      <c r="A10" s="14" t="inlineStr">
        <is>
          <t>K-004</t>
        </is>
      </c>
      <c r="B10" s="14" t="inlineStr">
        <is>
          <t>コーポ青葉 原状回復 102号</t>
        </is>
      </c>
      <c r="C10" s="14" t="inlineStr">
        <is>
          <t>青葉不動産</t>
        </is>
      </c>
      <c r="D10" s="15" t="n">
        <v>320000</v>
      </c>
      <c r="E10" s="15" t="n">
        <v>295000</v>
      </c>
      <c r="F10" s="15">
        <f>IF(OR(D10="",E10=""),"",D10-E10)</f>
        <v/>
      </c>
      <c r="G10" s="16">
        <f>IF(OR(D10="",D10=0,E10=""),"",F10/D10)</f>
        <v/>
      </c>
      <c r="H10" s="14" t="inlineStr">
        <is>
          <t>完工</t>
        </is>
      </c>
      <c r="I10" s="17" t="inlineStr">
        <is>
          <t>2026-08-10</t>
        </is>
      </c>
      <c r="J10" s="17" t="inlineStr"/>
      <c r="K10" s="14" t="inlineStr">
        <is>
          <t>※赤表示の見本（低粗利と入金遅延）</t>
        </is>
      </c>
      <c r="M10" s="2" t="inlineStr"/>
    </row>
    <row r="11">
      <c r="A11" s="10" t="inlineStr">
        <is>
          <t>K-005</t>
        </is>
      </c>
      <c r="B11" s="10" t="inlineStr">
        <is>
          <t>鈴木様邸 給湯器交換</t>
        </is>
      </c>
      <c r="C11" s="10" t="inlineStr">
        <is>
          <t>鈴木様</t>
        </is>
      </c>
      <c r="D11" s="11" t="n">
        <v>280000</v>
      </c>
      <c r="E11" s="11" t="n">
        <v>190000</v>
      </c>
      <c r="F11" s="11">
        <f>IF(OR(D11="",E11=""),"",D11-E11)</f>
        <v/>
      </c>
      <c r="G11" s="12">
        <f>IF(OR(D11="",D11=0,E11=""),"",F11/D11)</f>
        <v/>
      </c>
      <c r="H11" s="10" t="inlineStr">
        <is>
          <t>受注</t>
        </is>
      </c>
      <c r="I11" s="13" t="inlineStr">
        <is>
          <t>2026-11-30</t>
        </is>
      </c>
      <c r="J11" s="13" t="inlineStr"/>
      <c r="K11" s="10" t="inlineStr"/>
      <c r="M11" s="9" t="inlineStr">
        <is>
          <t>上の集計バーは全部自動です</t>
        </is>
      </c>
    </row>
    <row r="12">
      <c r="A12" s="14" t="n"/>
      <c r="B12" s="14" t="n"/>
      <c r="C12" s="14" t="n"/>
      <c r="D12" s="15" t="n"/>
      <c r="E12" s="15" t="n"/>
      <c r="F12" s="15">
        <f>IF(OR(D12="",E12=""),"",D12-E12)</f>
        <v/>
      </c>
      <c r="G12" s="16">
        <f>IF(OR(D12="",D12=0,E12=""),"",F12/D12)</f>
        <v/>
      </c>
      <c r="H12" s="14" t="n"/>
      <c r="I12" s="17" t="n"/>
      <c r="J12" s="17" t="n"/>
      <c r="K12" s="14" t="n"/>
      <c r="M12" s="2" t="inlineStr">
        <is>
          <t>・進行中件数／受注・原価・粗利の合計／平均粗利率</t>
        </is>
      </c>
    </row>
    <row r="13">
      <c r="A13" s="10" t="n"/>
      <c r="B13" s="10" t="n"/>
      <c r="C13" s="10" t="n"/>
      <c r="D13" s="11" t="n"/>
      <c r="E13" s="11" t="n"/>
      <c r="F13" s="11">
        <f>IF(OR(D13="",E13=""),"",D13-E13)</f>
        <v/>
      </c>
      <c r="G13" s="12">
        <f>IF(OR(D13="",D13=0,E13=""),"",F13/D13)</f>
        <v/>
      </c>
      <c r="H13" s="10" t="n"/>
      <c r="I13" s="13" t="n"/>
      <c r="J13" s="13" t="n"/>
      <c r="K13" s="10" t="n"/>
      <c r="M13" s="2" t="inlineStr">
        <is>
          <t>・未入金合計＝入金予定日ありで入金日が空の受注額</t>
        </is>
      </c>
    </row>
    <row r="14">
      <c r="A14" s="14" t="n"/>
      <c r="B14" s="14" t="n"/>
      <c r="C14" s="14" t="n"/>
      <c r="D14" s="15" t="n"/>
      <c r="E14" s="15" t="n"/>
      <c r="F14" s="15">
        <f>IF(OR(D14="",E14=""),"",D14-E14)</f>
        <v/>
      </c>
      <c r="G14" s="16">
        <f>IF(OR(D14="",D14=0,E14=""),"",F14/D14)</f>
        <v/>
      </c>
      <c r="H14" s="14" t="n"/>
      <c r="I14" s="17" t="n"/>
      <c r="J14" s="17" t="n"/>
      <c r="K14" s="14" t="n"/>
      <c r="M14" s="2" t="inlineStr"/>
    </row>
    <row r="15">
      <c r="A15" s="10" t="n"/>
      <c r="B15" s="10" t="n"/>
      <c r="C15" s="10" t="n"/>
      <c r="D15" s="11" t="n"/>
      <c r="E15" s="11" t="n"/>
      <c r="F15" s="11">
        <f>IF(OR(D15="",E15=""),"",D15-E15)</f>
        <v/>
      </c>
      <c r="G15" s="12">
        <f>IF(OR(D15="",D15=0,E15=""),"",F15/D15)</f>
        <v/>
      </c>
      <c r="H15" s="10" t="n"/>
      <c r="I15" s="13" t="n"/>
      <c r="J15" s="13" t="n"/>
      <c r="K15" s="10" t="n"/>
      <c r="M15" s="9" t="inlineStr">
        <is>
          <t>製品版（¥3,000・買い切り）でさらにできること</t>
        </is>
      </c>
    </row>
    <row r="16">
      <c r="A16" s="14" t="n"/>
      <c r="B16" s="14" t="n"/>
      <c r="C16" s="14" t="n"/>
      <c r="D16" s="15" t="n"/>
      <c r="E16" s="15" t="n"/>
      <c r="F16" s="15">
        <f>IF(OR(D16="",E16=""),"",D16-E16)</f>
        <v/>
      </c>
      <c r="G16" s="16">
        <f>IF(OR(D16="",D16=0,E16=""),"",F16/D16)</f>
        <v/>
      </c>
      <c r="H16" s="14" t="n"/>
      <c r="I16" s="17" t="n"/>
      <c r="J16" s="17" t="n"/>
      <c r="K16" s="14" t="n"/>
      <c r="M16" s="2" t="inlineStr">
        <is>
          <t>・原価の明細管理（1行入れると自動集計＝拾い漏れゼロ）</t>
        </is>
      </c>
    </row>
    <row r="17">
      <c r="A17" s="10" t="n"/>
      <c r="B17" s="10" t="n"/>
      <c r="C17" s="10" t="n"/>
      <c r="D17" s="11" t="n"/>
      <c r="E17" s="11" t="n"/>
      <c r="F17" s="11">
        <f>IF(OR(D17="",E17=""),"",D17-E17)</f>
        <v/>
      </c>
      <c r="G17" s="12">
        <f>IF(OR(D17="",D17=0,E17=""),"",F17/D17)</f>
        <v/>
      </c>
      <c r="H17" s="10" t="n"/>
      <c r="I17" s="13" t="n"/>
      <c r="J17" s="13" t="n"/>
      <c r="K17" s="10" t="n"/>
      <c r="M17" s="2" t="inlineStr">
        <is>
          <t>・材料/外注/労務/経費の区分別集計と実行予算対比</t>
        </is>
      </c>
    </row>
    <row r="18">
      <c r="A18" s="14" t="n"/>
      <c r="B18" s="14" t="n"/>
      <c r="C18" s="14" t="n"/>
      <c r="D18" s="15" t="n"/>
      <c r="E18" s="15" t="n"/>
      <c r="F18" s="15">
        <f>IF(OR(D18="",E18=""),"",D18-E18)</f>
        <v/>
      </c>
      <c r="G18" s="16">
        <f>IF(OR(D18="",D18=0,E18=""),"",F18/D18)</f>
        <v/>
      </c>
      <c r="H18" s="14" t="n"/>
      <c r="I18" s="17" t="n"/>
      <c r="J18" s="17" t="n"/>
      <c r="K18" s="14" t="n"/>
      <c r="M18" s="2" t="inlineStr">
        <is>
          <t>・グラフ付きダッシュボードと工事別の分析</t>
        </is>
      </c>
    </row>
    <row r="19">
      <c r="A19" s="10" t="n"/>
      <c r="B19" s="10" t="n"/>
      <c r="C19" s="10" t="n"/>
      <c r="D19" s="11" t="n"/>
      <c r="E19" s="11" t="n"/>
      <c r="F19" s="11">
        <f>IF(OR(D19="",E19=""),"",D19-E19)</f>
        <v/>
      </c>
      <c r="G19" s="12">
        <f>IF(OR(D19="",D19=0,E19=""),"",F19/D19)</f>
        <v/>
      </c>
      <c r="H19" s="10" t="n"/>
      <c r="I19" s="13" t="n"/>
      <c r="J19" s="13" t="n"/>
      <c r="K19" s="10" t="n"/>
      <c r="M19" s="2" t="inlineStr">
        <is>
          <t>→ khorai.jp/store/kensetsu</t>
        </is>
      </c>
    </row>
    <row r="20">
      <c r="A20" s="14" t="n"/>
      <c r="B20" s="14" t="n"/>
      <c r="C20" s="14" t="n"/>
      <c r="D20" s="15" t="n"/>
      <c r="E20" s="15" t="n"/>
      <c r="F20" s="15">
        <f>IF(OR(D20="",E20=""),"",D20-E20)</f>
        <v/>
      </c>
      <c r="G20" s="16">
        <f>IF(OR(D20="",D20=0,E20=""),"",F20/D20)</f>
        <v/>
      </c>
      <c r="H20" s="14" t="n"/>
      <c r="I20" s="17" t="n"/>
      <c r="J20" s="17" t="n"/>
      <c r="K20" s="14" t="n"/>
      <c r="M20" s="2" t="inlineStr"/>
    </row>
    <row r="21">
      <c r="A21" s="10" t="n"/>
      <c r="B21" s="10" t="n"/>
      <c r="C21" s="10" t="n"/>
      <c r="D21" s="11" t="n"/>
      <c r="E21" s="11" t="n"/>
      <c r="F21" s="11">
        <f>IF(OR(D21="",E21=""),"",D21-E21)</f>
        <v/>
      </c>
      <c r="G21" s="12">
        <f>IF(OR(D21="",D21=0,E21=""),"",F21/D21)</f>
        <v/>
      </c>
      <c r="H21" s="10" t="n"/>
      <c r="I21" s="13" t="n"/>
      <c r="J21" s="13" t="n"/>
      <c r="K21" s="10" t="n"/>
      <c r="M21" s="9" t="inlineStr">
        <is>
          <t>書き方の解説記事</t>
        </is>
      </c>
    </row>
    <row r="22">
      <c r="A22" s="14" t="n"/>
      <c r="B22" s="14" t="n"/>
      <c r="C22" s="14" t="n"/>
      <c r="D22" s="15" t="n"/>
      <c r="E22" s="15" t="n"/>
      <c r="F22" s="15">
        <f>IF(OR(D22="",E22=""),"",D22-E22)</f>
        <v/>
      </c>
      <c r="G22" s="16">
        <f>IF(OR(D22="",D22=0,E22=""),"",F22/D22)</f>
        <v/>
      </c>
      <c r="H22" s="14" t="n"/>
      <c r="I22" s="17" t="n"/>
      <c r="J22" s="17" t="n"/>
      <c r="K22" s="14" t="n"/>
      <c r="M22" s="2" t="inlineStr">
        <is>
          <t>→ khorai.jp/blog/kojidaicho-excel-template</t>
        </is>
      </c>
    </row>
    <row r="23">
      <c r="A23" s="10" t="n"/>
      <c r="B23" s="10" t="n"/>
      <c r="C23" s="10" t="n"/>
      <c r="D23" s="11" t="n"/>
      <c r="E23" s="11" t="n"/>
      <c r="F23" s="11">
        <f>IF(OR(D23="",E23=""),"",D23-E23)</f>
        <v/>
      </c>
      <c r="G23" s="12">
        <f>IF(OR(D23="",D23=0,E23=""),"",F23/D23)</f>
        <v/>
      </c>
      <c r="H23" s="10" t="n"/>
      <c r="I23" s="13" t="n"/>
      <c r="J23" s="13" t="n"/>
      <c r="K23" s="10" t="n"/>
      <c r="M23" s="2" t="inlineStr"/>
    </row>
    <row r="24">
      <c r="A24" s="14" t="n"/>
      <c r="B24" s="14" t="n"/>
      <c r="C24" s="14" t="n"/>
      <c r="D24" s="15" t="n"/>
      <c r="E24" s="15" t="n"/>
      <c r="F24" s="15">
        <f>IF(OR(D24="",E24=""),"",D24-E24)</f>
        <v/>
      </c>
      <c r="G24" s="16">
        <f>IF(OR(D24="",D24=0,E24=""),"",F24/D24)</f>
        <v/>
      </c>
      <c r="H24" s="14" t="n"/>
      <c r="I24" s="17" t="n"/>
      <c r="J24" s="17" t="n"/>
      <c r="K24" s="14" t="n"/>
      <c r="M24" s="9" t="inlineStr">
        <is>
          <t>御社仕様へのカスタマイズ・システム化（¥19,800〜）</t>
        </is>
      </c>
    </row>
    <row r="25">
      <c r="A25" s="10" t="n"/>
      <c r="B25" s="10" t="n"/>
      <c r="C25" s="10" t="n"/>
      <c r="D25" s="11" t="n"/>
      <c r="E25" s="11" t="n"/>
      <c r="F25" s="11">
        <f>IF(OR(D25="",E25=""),"",D25-E25)</f>
        <v/>
      </c>
      <c r="G25" s="12">
        <f>IF(OR(D25="",D25=0,E25=""),"",F25/D25)</f>
        <v/>
      </c>
      <c r="H25" s="10" t="n"/>
      <c r="I25" s="13" t="n"/>
      <c r="J25" s="13" t="n"/>
      <c r="K25" s="10" t="n"/>
      <c r="M25" s="2" t="inlineStr">
        <is>
          <t>→ khorai.jp ｜ info@khorai.jp</t>
        </is>
      </c>
    </row>
    <row r="26">
      <c r="A26" s="14" t="n"/>
      <c r="B26" s="14" t="n"/>
      <c r="C26" s="14" t="n"/>
      <c r="D26" s="15" t="n"/>
      <c r="E26" s="15" t="n"/>
      <c r="F26" s="15">
        <f>IF(OR(D26="",E26=""),"",D26-E26)</f>
        <v/>
      </c>
      <c r="G26" s="16">
        <f>IF(OR(D26="",D26=0,E26=""),"",F26/D26)</f>
        <v/>
      </c>
      <c r="H26" s="14" t="n"/>
      <c r="I26" s="17" t="n"/>
      <c r="J26" s="17" t="n"/>
      <c r="K26" s="14" t="n"/>
    </row>
    <row r="27">
      <c r="A27" s="10" t="n"/>
      <c r="B27" s="10" t="n"/>
      <c r="C27" s="10" t="n"/>
      <c r="D27" s="11" t="n"/>
      <c r="E27" s="11" t="n"/>
      <c r="F27" s="11">
        <f>IF(OR(D27="",E27=""),"",D27-E27)</f>
        <v/>
      </c>
      <c r="G27" s="12">
        <f>IF(OR(D27="",D27=0,E27=""),"",F27/D27)</f>
        <v/>
      </c>
      <c r="H27" s="10" t="n"/>
      <c r="I27" s="13" t="n"/>
      <c r="J27" s="13" t="n"/>
      <c r="K27" s="10" t="n"/>
    </row>
    <row r="28">
      <c r="A28" s="14" t="n"/>
      <c r="B28" s="14" t="n"/>
      <c r="C28" s="14" t="n"/>
      <c r="D28" s="15" t="n"/>
      <c r="E28" s="15" t="n"/>
      <c r="F28" s="15">
        <f>IF(OR(D28="",E28=""),"",D28-E28)</f>
        <v/>
      </c>
      <c r="G28" s="16">
        <f>IF(OR(D28="",D28=0,E28=""),"",F28/D28)</f>
        <v/>
      </c>
      <c r="H28" s="14" t="n"/>
      <c r="I28" s="17" t="n"/>
      <c r="J28" s="17" t="n"/>
      <c r="K28" s="14" t="n"/>
    </row>
    <row r="29">
      <c r="A29" s="10" t="n"/>
      <c r="B29" s="10" t="n"/>
      <c r="C29" s="10" t="n"/>
      <c r="D29" s="11" t="n"/>
      <c r="E29" s="11" t="n"/>
      <c r="F29" s="11">
        <f>IF(OR(D29="",E29=""),"",D29-E29)</f>
        <v/>
      </c>
      <c r="G29" s="12">
        <f>IF(OR(D29="",D29=0,E29=""),"",F29/D29)</f>
        <v/>
      </c>
      <c r="H29" s="10" t="n"/>
      <c r="I29" s="13" t="n"/>
      <c r="J29" s="13" t="n"/>
      <c r="K29" s="10" t="n"/>
    </row>
    <row r="30">
      <c r="A30" s="14" t="n"/>
      <c r="B30" s="14" t="n"/>
      <c r="C30" s="14" t="n"/>
      <c r="D30" s="15" t="n"/>
      <c r="E30" s="15" t="n"/>
      <c r="F30" s="15">
        <f>IF(OR(D30="",E30=""),"",D30-E30)</f>
        <v/>
      </c>
      <c r="G30" s="16">
        <f>IF(OR(D30="",D30=0,E30=""),"",F30/D30)</f>
        <v/>
      </c>
      <c r="H30" s="14" t="n"/>
      <c r="I30" s="17" t="n"/>
      <c r="J30" s="17" t="n"/>
      <c r="K30" s="14" t="n"/>
    </row>
    <row r="31">
      <c r="A31" s="10" t="n"/>
      <c r="B31" s="10" t="n"/>
      <c r="C31" s="10" t="n"/>
      <c r="D31" s="11" t="n"/>
      <c r="E31" s="11" t="n"/>
      <c r="F31" s="11">
        <f>IF(OR(D31="",E31=""),"",D31-E31)</f>
        <v/>
      </c>
      <c r="G31" s="12">
        <f>IF(OR(D31="",D31=0,E31=""),"",F31/D31)</f>
        <v/>
      </c>
      <c r="H31" s="10" t="n"/>
      <c r="I31" s="13" t="n"/>
      <c r="J31" s="13" t="n"/>
      <c r="K31" s="10" t="n"/>
    </row>
    <row r="32">
      <c r="A32" s="14" t="n"/>
      <c r="B32" s="14" t="n"/>
      <c r="C32" s="14" t="n"/>
      <c r="D32" s="15" t="n"/>
      <c r="E32" s="15" t="n"/>
      <c r="F32" s="15">
        <f>IF(OR(D32="",E32=""),"",D32-E32)</f>
        <v/>
      </c>
      <c r="G32" s="16">
        <f>IF(OR(D32="",D32=0,E32=""),"",F32/D32)</f>
        <v/>
      </c>
      <c r="H32" s="14" t="n"/>
      <c r="I32" s="17" t="n"/>
      <c r="J32" s="17" t="n"/>
      <c r="K32" s="14" t="n"/>
    </row>
    <row r="33">
      <c r="A33" s="10" t="n"/>
      <c r="B33" s="10" t="n"/>
      <c r="C33" s="10" t="n"/>
      <c r="D33" s="11" t="n"/>
      <c r="E33" s="11" t="n"/>
      <c r="F33" s="11">
        <f>IF(OR(D33="",E33=""),"",D33-E33)</f>
        <v/>
      </c>
      <c r="G33" s="12">
        <f>IF(OR(D33="",D33=0,E33=""),"",F33/D33)</f>
        <v/>
      </c>
      <c r="H33" s="10" t="n"/>
      <c r="I33" s="13" t="n"/>
      <c r="J33" s="13" t="n"/>
      <c r="K33" s="10" t="n"/>
    </row>
    <row r="34">
      <c r="A34" s="14" t="n"/>
      <c r="B34" s="14" t="n"/>
      <c r="C34" s="14" t="n"/>
      <c r="D34" s="15" t="n"/>
      <c r="E34" s="15" t="n"/>
      <c r="F34" s="15">
        <f>IF(OR(D34="",E34=""),"",D34-E34)</f>
        <v/>
      </c>
      <c r="G34" s="16">
        <f>IF(OR(D34="",D34=0,E34=""),"",F34/D34)</f>
        <v/>
      </c>
      <c r="H34" s="14" t="n"/>
      <c r="I34" s="17" t="n"/>
      <c r="J34" s="17" t="n"/>
      <c r="K34" s="14" t="n"/>
    </row>
    <row r="35">
      <c r="A35" s="10" t="n"/>
      <c r="B35" s="10" t="n"/>
      <c r="C35" s="10" t="n"/>
      <c r="D35" s="11" t="n"/>
      <c r="E35" s="11" t="n"/>
      <c r="F35" s="11">
        <f>IF(OR(D35="",E35=""),"",D35-E35)</f>
        <v/>
      </c>
      <c r="G35" s="12">
        <f>IF(OR(D35="",D35=0,E35=""),"",F35/D35)</f>
        <v/>
      </c>
      <c r="H35" s="10" t="n"/>
      <c r="I35" s="13" t="n"/>
      <c r="J35" s="13" t="n"/>
      <c r="K35" s="10" t="n"/>
    </row>
    <row r="36">
      <c r="A36" s="14" t="n"/>
      <c r="B36" s="14" t="n"/>
      <c r="C36" s="14" t="n"/>
      <c r="D36" s="15" t="n"/>
      <c r="E36" s="15" t="n"/>
      <c r="F36" s="15">
        <f>IF(OR(D36="",E36=""),"",D36-E36)</f>
        <v/>
      </c>
      <c r="G36" s="16">
        <f>IF(OR(D36="",D36=0,E36=""),"",F36/D36)</f>
        <v/>
      </c>
      <c r="H36" s="14" t="n"/>
      <c r="I36" s="17" t="n"/>
      <c r="J36" s="17" t="n"/>
      <c r="K36" s="14" t="n"/>
    </row>
    <row r="37">
      <c r="A37" s="10" t="n"/>
      <c r="B37" s="10" t="n"/>
      <c r="C37" s="10" t="n"/>
      <c r="D37" s="11" t="n"/>
      <c r="E37" s="11" t="n"/>
      <c r="F37" s="11">
        <f>IF(OR(D37="",E37=""),"",D37-E37)</f>
        <v/>
      </c>
      <c r="G37" s="12">
        <f>IF(OR(D37="",D37=0,E37=""),"",F37/D37)</f>
        <v/>
      </c>
      <c r="H37" s="10" t="n"/>
      <c r="I37" s="13" t="n"/>
      <c r="J37" s="13" t="n"/>
      <c r="K37" s="10" t="n"/>
    </row>
    <row r="38">
      <c r="A38" s="14" t="n"/>
      <c r="B38" s="14" t="n"/>
      <c r="C38" s="14" t="n"/>
      <c r="D38" s="15" t="n"/>
      <c r="E38" s="15" t="n"/>
      <c r="F38" s="15">
        <f>IF(OR(D38="",E38=""),"",D38-E38)</f>
        <v/>
      </c>
      <c r="G38" s="16">
        <f>IF(OR(D38="",D38=0,E38=""),"",F38/D38)</f>
        <v/>
      </c>
      <c r="H38" s="14" t="n"/>
      <c r="I38" s="17" t="n"/>
      <c r="J38" s="17" t="n"/>
      <c r="K38" s="14" t="n"/>
    </row>
    <row r="39">
      <c r="A39" s="10" t="n"/>
      <c r="B39" s="10" t="n"/>
      <c r="C39" s="10" t="n"/>
      <c r="D39" s="11" t="n"/>
      <c r="E39" s="11" t="n"/>
      <c r="F39" s="11">
        <f>IF(OR(D39="",E39=""),"",D39-E39)</f>
        <v/>
      </c>
      <c r="G39" s="12">
        <f>IF(OR(D39="",D39=0,E39=""),"",F39/D39)</f>
        <v/>
      </c>
      <c r="H39" s="10" t="n"/>
      <c r="I39" s="13" t="n"/>
      <c r="J39" s="13" t="n"/>
      <c r="K39" s="10" t="n"/>
    </row>
    <row r="40">
      <c r="A40" s="14" t="n"/>
      <c r="B40" s="14" t="n"/>
      <c r="C40" s="14" t="n"/>
      <c r="D40" s="15" t="n"/>
      <c r="E40" s="15" t="n"/>
      <c r="F40" s="15">
        <f>IF(OR(D40="",E40=""),"",D40-E40)</f>
        <v/>
      </c>
      <c r="G40" s="16">
        <f>IF(OR(D40="",D40=0,E40=""),"",F40/D40)</f>
        <v/>
      </c>
      <c r="H40" s="14" t="n"/>
      <c r="I40" s="17" t="n"/>
      <c r="J40" s="17" t="n"/>
      <c r="K40" s="14" t="n"/>
    </row>
    <row r="41">
      <c r="A41" s="10" t="n"/>
      <c r="B41" s="10" t="n"/>
      <c r="C41" s="10" t="n"/>
      <c r="D41" s="11" t="n"/>
      <c r="E41" s="11" t="n"/>
      <c r="F41" s="11">
        <f>IF(OR(D41="",E41=""),"",D41-E41)</f>
        <v/>
      </c>
      <c r="G41" s="12">
        <f>IF(OR(D41="",D41=0,E41=""),"",F41/D41)</f>
        <v/>
      </c>
      <c r="H41" s="10" t="n"/>
      <c r="I41" s="13" t="n"/>
      <c r="J41" s="13" t="n"/>
      <c r="K41" s="10" t="n"/>
    </row>
    <row r="42">
      <c r="A42" s="14" t="n"/>
      <c r="B42" s="14" t="n"/>
      <c r="C42" s="14" t="n"/>
      <c r="D42" s="15" t="n"/>
      <c r="E42" s="15" t="n"/>
      <c r="F42" s="15">
        <f>IF(OR(D42="",E42=""),"",D42-E42)</f>
        <v/>
      </c>
      <c r="G42" s="16">
        <f>IF(OR(D42="",D42=0,E42=""),"",F42/D42)</f>
        <v/>
      </c>
      <c r="H42" s="14" t="n"/>
      <c r="I42" s="17" t="n"/>
      <c r="J42" s="17" t="n"/>
      <c r="K42" s="14" t="n"/>
    </row>
    <row r="43">
      <c r="A43" s="10" t="n"/>
      <c r="B43" s="10" t="n"/>
      <c r="C43" s="10" t="n"/>
      <c r="D43" s="11" t="n"/>
      <c r="E43" s="11" t="n"/>
      <c r="F43" s="11">
        <f>IF(OR(D43="",E43=""),"",D43-E43)</f>
        <v/>
      </c>
      <c r="G43" s="12">
        <f>IF(OR(D43="",D43=0,E43=""),"",F43/D43)</f>
        <v/>
      </c>
      <c r="H43" s="10" t="n"/>
      <c r="I43" s="13" t="n"/>
      <c r="J43" s="13" t="n"/>
      <c r="K43" s="10" t="n"/>
    </row>
    <row r="44">
      <c r="A44" s="14" t="n"/>
      <c r="B44" s="14" t="n"/>
      <c r="C44" s="14" t="n"/>
      <c r="D44" s="15" t="n"/>
      <c r="E44" s="15" t="n"/>
      <c r="F44" s="15">
        <f>IF(OR(D44="",E44=""),"",D44-E44)</f>
        <v/>
      </c>
      <c r="G44" s="16">
        <f>IF(OR(D44="",D44=0,E44=""),"",F44/D44)</f>
        <v/>
      </c>
      <c r="H44" s="14" t="n"/>
      <c r="I44" s="17" t="n"/>
      <c r="J44" s="17" t="n"/>
      <c r="K44" s="14" t="n"/>
    </row>
    <row r="45">
      <c r="A45" s="10" t="n"/>
      <c r="B45" s="10" t="n"/>
      <c r="C45" s="10" t="n"/>
      <c r="D45" s="11" t="n"/>
      <c r="E45" s="11" t="n"/>
      <c r="F45" s="11">
        <f>IF(OR(D45="",E45=""),"",D45-E45)</f>
        <v/>
      </c>
      <c r="G45" s="12">
        <f>IF(OR(D45="",D45=0,E45=""),"",F45/D45)</f>
        <v/>
      </c>
      <c r="H45" s="10" t="n"/>
      <c r="I45" s="13" t="n"/>
      <c r="J45" s="13" t="n"/>
      <c r="K45" s="10" t="n"/>
    </row>
    <row r="46">
      <c r="A46" s="14" t="n"/>
      <c r="B46" s="14" t="n"/>
      <c r="C46" s="14" t="n"/>
      <c r="D46" s="15" t="n"/>
      <c r="E46" s="15" t="n"/>
      <c r="F46" s="15">
        <f>IF(OR(D46="",E46=""),"",D46-E46)</f>
        <v/>
      </c>
      <c r="G46" s="16">
        <f>IF(OR(D46="",D46=0,E46=""),"",F46/D46)</f>
        <v/>
      </c>
      <c r="H46" s="14" t="n"/>
      <c r="I46" s="17" t="n"/>
      <c r="J46" s="17" t="n"/>
      <c r="K46" s="14" t="n"/>
    </row>
  </sheetData>
  <autoFilter ref="A6:K46"/>
  <mergeCells count="14">
    <mergeCell ref="A4:B4"/>
    <mergeCell ref="E4:F4"/>
    <mergeCell ref="H3:I3"/>
    <mergeCell ref="J3:K3"/>
    <mergeCell ref="J4:K4"/>
    <mergeCell ref="G4"/>
    <mergeCell ref="G3"/>
    <mergeCell ref="A2:K2"/>
    <mergeCell ref="A1:K1"/>
    <mergeCell ref="H4:I4"/>
    <mergeCell ref="C3:D3"/>
    <mergeCell ref="A3:B3"/>
    <mergeCell ref="E3:F3"/>
    <mergeCell ref="C4:D4"/>
  </mergeCells>
  <conditionalFormatting sqref="G7:G46">
    <cfRule type="cellIs" priority="1" operator="lessThan" dxfId="0">
      <formula>0.15</formula>
    </cfRule>
  </conditionalFormatting>
  <conditionalFormatting sqref="I7:I46">
    <cfRule type="expression" priority="2" dxfId="0">
      <formula>AND($I7&lt;&gt;"",$I7&lt;TODAY(),$J7="")</formula>
    </cfRule>
  </conditionalFormatting>
  <dataValidations count="1">
    <dataValidation sqref="H7:H46" showDropDown="0" showInputMessage="0" showErrorMessage="0" allowBlank="1" type="list">
      <formula1>"受注,施工中,完工"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2026-08-29T09:01:10Z</dcterms:created>
  <dcterms:modified xmlns:dcterms="http://purl.org/dc/terms/" xmlns:xsi="http://www.w3.org/2001/XMLSchema-instance" xsi:type="dcterms:W3CDTF">2026-08-29T09:01:10Z</dcterms:modified>
</cp:coreProperties>
</file>